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<sst xmlns="http://schemas.openxmlformats.org/spreadsheetml/2006/main" count="153" uniqueCount="39">
  <si>
    <t xml:space="preserve">                         Информация ГКП на праве хозяйственного ведения "Өскемен Водоканал" акимата города Усть-Каменогорска о ходе исполнения инвестиционной программы </t>
  </si>
  <si>
    <t>Вид деятельности: оказание услуг водоснабжения и водоотведения</t>
  </si>
  <si>
    <t>Информация о реализации инвестиционной программы в разрезе источников финансирования, тыс. тенге</t>
  </si>
  <si>
    <t>№ п/п</t>
  </si>
  <si>
    <t xml:space="preserve">Наименование мероприятий </t>
  </si>
  <si>
    <t>Количество в натуральных показателях</t>
  </si>
  <si>
    <t>Сумма инвестиционной программы, тыс.тенге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</si>
  <si>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</si>
  <si>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</si>
  <si>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</si>
  <si>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</si>
  <si>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</si>
  <si>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отклоне-ние</t>
  </si>
  <si>
    <t>причины отклонения</t>
  </si>
  <si>
    <t>-</t>
  </si>
  <si>
    <t xml:space="preserve">Обновление техники и оборудования </t>
  </si>
  <si>
    <t>ед.</t>
  </si>
  <si>
    <t>в т. ч.: водоснабжение</t>
  </si>
  <si>
    <t xml:space="preserve">             водоотведение</t>
  </si>
  <si>
    <t>Единицы измерения (для натураль-ных показате-лей)</t>
  </si>
  <si>
    <t xml:space="preserve">факт </t>
  </si>
  <si>
    <t>проект</t>
  </si>
  <si>
    <t>Нерегулируемая (иная) деятельность</t>
  </si>
  <si>
    <t>за 1 полугодие 2023 года</t>
  </si>
  <si>
    <t>Внедрение автоматизированной системы сбора данных с многоквартирных жилых домов (МЖД) посредством установки общедомовых приборов учета воды (ОПУВ) с дистанционной передачей данных</t>
  </si>
  <si>
    <t>Реконструкция сетей водоснабжения поселка Шмелев лог  (завершение СМР)</t>
  </si>
  <si>
    <t>Реконструкция внутриплощадочного водопровода водозабора "Нижне-Согринского" пр. Абая (СМР)</t>
  </si>
  <si>
    <t>шт</t>
  </si>
  <si>
    <t>км</t>
  </si>
  <si>
    <t>перенос сроков исполнения</t>
  </si>
  <si>
    <t>Капитальный ремонт канализационного коллектора от КНС-30 по улице Байбатчина (СМР)</t>
  </si>
  <si>
    <t>Реконструкция канализационного самотечного коллектора КНС-17  (район магазина Рахат) (ПСД)</t>
  </si>
  <si>
    <t>Капитальный ремонт самотечного коллектора  от КНС №21 до КНС №25, Участок 1, район "Байтерек"  (ПСД)</t>
  </si>
  <si>
    <t>Капитальный ремонт сетей электроснабжения КНС-33 п.Металлург  (ПСД)</t>
  </si>
  <si>
    <t>Капитальный ремонт сетей электроснабжения КНС-33 п.Металлург  (СМР)</t>
  </si>
  <si>
    <t>Капитальный ремонт сетей электроснабжения от РУ136-6 до КНС -10  (ПСД)</t>
  </si>
  <si>
    <t xml:space="preserve">Реконструкция КНС №29 </t>
  </si>
  <si>
    <t>Итого за 1 полугодие 2023 год</t>
  </si>
  <si>
    <t xml:space="preserve">Программы утверждены совместным приказом Департамента Комитета по регулированию естественных монополий Министерства Национальной экономики Республики Казахстан по Восточно-Казахстанской области от 7 июля 2021 года №102-ОД, №103-ОД и Управления энергетики и жилищно-коммунального хозяйства Восточно-Казахстанской области от 13 июля 2021 года №60,61 (на период с 01.07.2022г. по 30.06.2027г.).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</si>
</sst>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4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74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174" fontId="2" fillId="0" borderId="11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90" zoomScaleNormal="90" zoomScalePageLayoutView="0" workbookViewId="0" topLeftCell="A4">
      <selection activeCell="H8" sqref="H8:K8"/>
    </sheetView>
  </sheetViews>
  <sheetFormatPr defaultColWidth="9.00390625" defaultRowHeight="12.75"/>
  <cols>
    <col min="1" max="1" width="4.75390625" style="3" customWidth="1"/>
    <col min="2" max="2" width="44.625" style="3" customWidth="1"/>
    <col min="3" max="3" width="13.375" style="3" customWidth="1"/>
    <col min="4" max="5" width="8.375" style="3" customWidth="1"/>
    <col min="6" max="6" width="12.00390625" style="3" customWidth="1"/>
    <col min="7" max="7" width="11.375" style="3" customWidth="1"/>
    <col min="8" max="9" width="12.25390625" style="3" customWidth="1"/>
    <col min="10" max="10" width="11.25390625" style="3" customWidth="1"/>
    <col min="11" max="11" width="39.25390625" style="3" customWidth="1"/>
    <col min="12" max="12" width="8.25390625" style="3" customWidth="1"/>
    <col min="13" max="13" width="7.625" style="3" customWidth="1"/>
    <col min="14" max="14" width="7.125" style="3" customWidth="1"/>
    <col min="15" max="15" width="7.875" style="3" customWidth="1"/>
    <col min="16" max="16" width="7.625" style="3" customWidth="1"/>
    <col min="17" max="17" width="8.75390625" style="3" customWidth="1"/>
    <col min="18" max="16384" width="9.125" style="3" customWidth="1"/>
  </cols>
  <sheetData>
    <row r="1" spans="1:2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"/>
      <c r="B2" s="2"/>
      <c r="C2" s="2"/>
      <c r="E2" s="2"/>
      <c r="F2" s="1" t="s">
        <v>23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2.25" customHeight="1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1"/>
      <c r="S5" s="11"/>
      <c r="T5" s="11"/>
      <c r="U5" s="11"/>
      <c r="V5" s="11"/>
      <c r="W5" s="11"/>
    </row>
    <row r="7" spans="1:17" ht="18" customHeight="1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6" customFormat="1" ht="69.75" customHeight="1">
      <c r="A8" s="32" t="s">
        <v>3</v>
      </c>
      <c r="B8" s="32" t="s">
        <v>4</v>
      </c>
      <c r="C8" s="32" t="s">
        <v>19</v>
      </c>
      <c r="D8" s="31" t="s">
        <v>5</v>
      </c>
      <c r="E8" s="31"/>
      <c r="F8" s="31" t="s">
        <v>6</v>
      </c>
      <c r="G8" s="31"/>
      <c r="H8" s="32" t="s">
        <v>7</v>
      </c>
      <c r="I8" s="32"/>
      <c r="J8" s="32"/>
      <c r="K8" s="32"/>
      <c r="L8" s="32" t="s">
        <v>8</v>
      </c>
      <c r="M8" s="32"/>
      <c r="N8" s="32" t="s">
        <v>9</v>
      </c>
      <c r="O8" s="32"/>
      <c r="P8" s="32" t="s">
        <v>22</v>
      </c>
      <c r="Q8" s="32"/>
    </row>
    <row r="9" spans="1:17" s="6" customFormat="1" ht="36.75" customHeight="1">
      <c r="A9" s="32"/>
      <c r="B9" s="32"/>
      <c r="C9" s="32"/>
      <c r="D9" s="14" t="s">
        <v>10</v>
      </c>
      <c r="E9" s="14" t="s">
        <v>11</v>
      </c>
      <c r="F9" s="14" t="s">
        <v>10</v>
      </c>
      <c r="G9" s="14" t="s">
        <v>20</v>
      </c>
      <c r="H9" s="5" t="s">
        <v>10</v>
      </c>
      <c r="I9" s="5" t="s">
        <v>20</v>
      </c>
      <c r="J9" s="5" t="s">
        <v>12</v>
      </c>
      <c r="K9" s="5" t="s">
        <v>13</v>
      </c>
      <c r="L9" s="5" t="s">
        <v>10</v>
      </c>
      <c r="M9" s="5" t="s">
        <v>11</v>
      </c>
      <c r="N9" s="5" t="s">
        <v>10</v>
      </c>
      <c r="O9" s="5" t="s">
        <v>11</v>
      </c>
      <c r="P9" s="5" t="s">
        <v>10</v>
      </c>
      <c r="Q9" s="5" t="s">
        <v>11</v>
      </c>
    </row>
    <row r="10" spans="1:17" s="25" customFormat="1" ht="75">
      <c r="A10" s="14">
        <v>1</v>
      </c>
      <c r="B10" s="28" t="s">
        <v>24</v>
      </c>
      <c r="C10" s="14" t="s">
        <v>27</v>
      </c>
      <c r="D10" s="14">
        <v>190</v>
      </c>
      <c r="E10" s="14">
        <v>97</v>
      </c>
      <c r="F10" s="20">
        <v>38000</v>
      </c>
      <c r="G10" s="20">
        <v>19400</v>
      </c>
      <c r="H10" s="20">
        <v>38000</v>
      </c>
      <c r="I10" s="20">
        <v>19400</v>
      </c>
      <c r="J10" s="20">
        <f>I10-H10</f>
        <v>-18600</v>
      </c>
      <c r="K10" s="20" t="s">
        <v>29</v>
      </c>
      <c r="L10" s="20" t="s">
        <v>14</v>
      </c>
      <c r="M10" s="20" t="s">
        <v>14</v>
      </c>
      <c r="N10" s="20" t="s">
        <v>14</v>
      </c>
      <c r="O10" s="20" t="s">
        <v>14</v>
      </c>
      <c r="P10" s="20" t="s">
        <v>14</v>
      </c>
      <c r="Q10" s="20" t="s">
        <v>14</v>
      </c>
    </row>
    <row r="11" spans="1:17" s="25" customFormat="1" ht="30">
      <c r="A11" s="14">
        <v>2</v>
      </c>
      <c r="B11" s="28" t="s">
        <v>25</v>
      </c>
      <c r="C11" s="14" t="s">
        <v>28</v>
      </c>
      <c r="D11" s="21">
        <v>1.8</v>
      </c>
      <c r="E11" s="14">
        <v>1.8</v>
      </c>
      <c r="F11" s="20">
        <v>68755.4</v>
      </c>
      <c r="G11" s="20">
        <v>68755.4</v>
      </c>
      <c r="H11" s="20">
        <v>68755.4</v>
      </c>
      <c r="I11" s="20">
        <v>68755.4</v>
      </c>
      <c r="J11" s="20">
        <f aca="true" t="shared" si="0" ref="J11:J20">I11-H11</f>
        <v>0</v>
      </c>
      <c r="K11" s="20" t="s">
        <v>14</v>
      </c>
      <c r="L11" s="20" t="s">
        <v>14</v>
      </c>
      <c r="M11" s="20" t="s">
        <v>14</v>
      </c>
      <c r="N11" s="20" t="s">
        <v>14</v>
      </c>
      <c r="O11" s="20" t="s">
        <v>14</v>
      </c>
      <c r="P11" s="20" t="s">
        <v>14</v>
      </c>
      <c r="Q11" s="20" t="s">
        <v>14</v>
      </c>
    </row>
    <row r="12" spans="1:17" s="25" customFormat="1" ht="45">
      <c r="A12" s="14">
        <v>3</v>
      </c>
      <c r="B12" s="28" t="s">
        <v>26</v>
      </c>
      <c r="C12" s="14" t="s">
        <v>28</v>
      </c>
      <c r="D12" s="14">
        <v>0.1</v>
      </c>
      <c r="E12" s="14">
        <v>0.445</v>
      </c>
      <c r="F12" s="20">
        <v>55427.4</v>
      </c>
      <c r="G12" s="20">
        <v>55427.4</v>
      </c>
      <c r="H12" s="20">
        <v>55427.4</v>
      </c>
      <c r="I12" s="20">
        <v>55427.4</v>
      </c>
      <c r="J12" s="20">
        <f t="shared" si="0"/>
        <v>0</v>
      </c>
      <c r="K12" s="20" t="s">
        <v>14</v>
      </c>
      <c r="L12" s="20" t="s">
        <v>14</v>
      </c>
      <c r="M12" s="20" t="s">
        <v>14</v>
      </c>
      <c r="N12" s="20" t="s">
        <v>14</v>
      </c>
      <c r="O12" s="20" t="s">
        <v>14</v>
      </c>
      <c r="P12" s="20" t="s">
        <v>14</v>
      </c>
      <c r="Q12" s="20" t="s">
        <v>14</v>
      </c>
    </row>
    <row r="13" spans="1:17" s="25" customFormat="1" ht="45">
      <c r="A13" s="14">
        <v>4</v>
      </c>
      <c r="B13" s="29" t="s">
        <v>30</v>
      </c>
      <c r="C13" s="14" t="s">
        <v>28</v>
      </c>
      <c r="D13" s="14">
        <v>3.1</v>
      </c>
      <c r="E13" s="21">
        <v>0</v>
      </c>
      <c r="F13" s="20">
        <v>364170.3</v>
      </c>
      <c r="G13" s="20">
        <v>0</v>
      </c>
      <c r="H13" s="20">
        <v>364170.3</v>
      </c>
      <c r="I13" s="20">
        <v>0</v>
      </c>
      <c r="J13" s="20">
        <f t="shared" si="0"/>
        <v>-364170.3</v>
      </c>
      <c r="K13" s="20" t="s">
        <v>29</v>
      </c>
      <c r="L13" s="20" t="s">
        <v>14</v>
      </c>
      <c r="M13" s="20" t="s">
        <v>14</v>
      </c>
      <c r="N13" s="20" t="s">
        <v>14</v>
      </c>
      <c r="O13" s="20" t="s">
        <v>14</v>
      </c>
      <c r="P13" s="20" t="s">
        <v>14</v>
      </c>
      <c r="Q13" s="20" t="s">
        <v>14</v>
      </c>
    </row>
    <row r="14" spans="1:17" s="25" customFormat="1" ht="45">
      <c r="A14" s="14">
        <v>5</v>
      </c>
      <c r="B14" s="29" t="s">
        <v>31</v>
      </c>
      <c r="C14" s="14" t="s">
        <v>21</v>
      </c>
      <c r="D14" s="14">
        <v>1</v>
      </c>
      <c r="E14" s="14" t="s">
        <v>14</v>
      </c>
      <c r="F14" s="30">
        <v>4449.136</v>
      </c>
      <c r="G14" s="30">
        <v>3552.976</v>
      </c>
      <c r="H14" s="30">
        <v>4449.136</v>
      </c>
      <c r="I14" s="30">
        <v>3552.976</v>
      </c>
      <c r="J14" s="20">
        <f t="shared" si="0"/>
        <v>-896.1600000000003</v>
      </c>
      <c r="K14" s="20" t="s">
        <v>29</v>
      </c>
      <c r="L14" s="20" t="s">
        <v>14</v>
      </c>
      <c r="M14" s="20" t="s">
        <v>14</v>
      </c>
      <c r="N14" s="20" t="s">
        <v>14</v>
      </c>
      <c r="O14" s="20" t="s">
        <v>14</v>
      </c>
      <c r="P14" s="20" t="s">
        <v>14</v>
      </c>
      <c r="Q14" s="20" t="s">
        <v>14</v>
      </c>
    </row>
    <row r="15" spans="1:17" s="25" customFormat="1" ht="45">
      <c r="A15" s="14">
        <v>6</v>
      </c>
      <c r="B15" s="29" t="s">
        <v>32</v>
      </c>
      <c r="C15" s="14" t="s">
        <v>21</v>
      </c>
      <c r="D15" s="14">
        <v>1</v>
      </c>
      <c r="E15" s="14" t="s">
        <v>14</v>
      </c>
      <c r="F15" s="30">
        <v>5017.45</v>
      </c>
      <c r="G15" s="30">
        <v>3821.435</v>
      </c>
      <c r="H15" s="30">
        <v>5017.45</v>
      </c>
      <c r="I15" s="30">
        <v>3821.435</v>
      </c>
      <c r="J15" s="20">
        <f t="shared" si="0"/>
        <v>-1196.0149999999999</v>
      </c>
      <c r="K15" s="20" t="s">
        <v>29</v>
      </c>
      <c r="L15" s="20" t="s">
        <v>14</v>
      </c>
      <c r="M15" s="20" t="s">
        <v>14</v>
      </c>
      <c r="N15" s="20" t="s">
        <v>14</v>
      </c>
      <c r="O15" s="20" t="s">
        <v>14</v>
      </c>
      <c r="P15" s="20" t="s">
        <v>14</v>
      </c>
      <c r="Q15" s="20" t="s">
        <v>14</v>
      </c>
    </row>
    <row r="16" spans="1:17" s="25" customFormat="1" ht="30">
      <c r="A16" s="33">
        <v>7</v>
      </c>
      <c r="B16" s="29" t="s">
        <v>33</v>
      </c>
      <c r="C16" s="14" t="s">
        <v>21</v>
      </c>
      <c r="D16" s="14">
        <v>1</v>
      </c>
      <c r="E16" s="14" t="s">
        <v>14</v>
      </c>
      <c r="F16" s="30">
        <v>306.895</v>
      </c>
      <c r="G16" s="30">
        <v>306.895</v>
      </c>
      <c r="H16" s="30">
        <v>306.895</v>
      </c>
      <c r="I16" s="30">
        <v>306.895</v>
      </c>
      <c r="J16" s="20">
        <f t="shared" si="0"/>
        <v>0</v>
      </c>
      <c r="K16" s="20" t="s">
        <v>14</v>
      </c>
      <c r="L16" s="20" t="s">
        <v>14</v>
      </c>
      <c r="M16" s="20" t="s">
        <v>14</v>
      </c>
      <c r="N16" s="20" t="s">
        <v>14</v>
      </c>
      <c r="O16" s="20" t="s">
        <v>14</v>
      </c>
      <c r="P16" s="20" t="s">
        <v>14</v>
      </c>
      <c r="Q16" s="20" t="s">
        <v>14</v>
      </c>
    </row>
    <row r="17" spans="1:17" s="25" customFormat="1" ht="30">
      <c r="A17" s="34"/>
      <c r="B17" s="29" t="s">
        <v>34</v>
      </c>
      <c r="C17" s="14" t="s">
        <v>28</v>
      </c>
      <c r="D17" s="14">
        <v>0.2</v>
      </c>
      <c r="E17" s="21">
        <v>0</v>
      </c>
      <c r="F17" s="30">
        <v>1016.56</v>
      </c>
      <c r="G17" s="30">
        <v>0</v>
      </c>
      <c r="H17" s="30">
        <v>1016.56</v>
      </c>
      <c r="I17" s="30">
        <v>0</v>
      </c>
      <c r="J17" s="20">
        <f t="shared" si="0"/>
        <v>-1016.56</v>
      </c>
      <c r="K17" s="20" t="s">
        <v>29</v>
      </c>
      <c r="L17" s="20" t="s">
        <v>14</v>
      </c>
      <c r="M17" s="20" t="s">
        <v>14</v>
      </c>
      <c r="N17" s="20" t="s">
        <v>14</v>
      </c>
      <c r="O17" s="20" t="s">
        <v>14</v>
      </c>
      <c r="P17" s="20" t="s">
        <v>14</v>
      </c>
      <c r="Q17" s="20" t="s">
        <v>14</v>
      </c>
    </row>
    <row r="18" spans="1:17" s="25" customFormat="1" ht="30">
      <c r="A18" s="14">
        <v>8</v>
      </c>
      <c r="B18" s="29" t="s">
        <v>35</v>
      </c>
      <c r="C18" s="14" t="s">
        <v>21</v>
      </c>
      <c r="D18" s="14">
        <v>1</v>
      </c>
      <c r="E18" s="14" t="s">
        <v>14</v>
      </c>
      <c r="F18" s="30">
        <f>1603.86-449</f>
        <v>1154.86</v>
      </c>
      <c r="G18" s="30">
        <v>1154.9</v>
      </c>
      <c r="H18" s="30">
        <f>1603.86-449</f>
        <v>1154.86</v>
      </c>
      <c r="I18" s="30">
        <v>1154.9</v>
      </c>
      <c r="J18" s="20">
        <f t="shared" si="0"/>
        <v>0.040000000000190994</v>
      </c>
      <c r="K18" s="20" t="s">
        <v>14</v>
      </c>
      <c r="L18" s="20" t="s">
        <v>14</v>
      </c>
      <c r="M18" s="20" t="s">
        <v>14</v>
      </c>
      <c r="N18" s="20" t="s">
        <v>14</v>
      </c>
      <c r="O18" s="20" t="s">
        <v>14</v>
      </c>
      <c r="P18" s="20" t="s">
        <v>14</v>
      </c>
      <c r="Q18" s="20" t="s">
        <v>14</v>
      </c>
    </row>
    <row r="19" spans="1:17" s="25" customFormat="1" ht="15">
      <c r="A19" s="14">
        <v>9</v>
      </c>
      <c r="B19" s="29" t="s">
        <v>36</v>
      </c>
      <c r="C19" s="14" t="s">
        <v>21</v>
      </c>
      <c r="D19" s="14">
        <v>1</v>
      </c>
      <c r="E19" s="14" t="s">
        <v>14</v>
      </c>
      <c r="F19" s="30">
        <v>2483.54</v>
      </c>
      <c r="G19" s="30">
        <v>1968.646</v>
      </c>
      <c r="H19" s="30">
        <v>2483.54</v>
      </c>
      <c r="I19" s="30">
        <v>1968.646</v>
      </c>
      <c r="J19" s="20">
        <f t="shared" si="0"/>
        <v>-514.894</v>
      </c>
      <c r="K19" s="20" t="s">
        <v>29</v>
      </c>
      <c r="L19" s="20" t="s">
        <v>14</v>
      </c>
      <c r="M19" s="20" t="s">
        <v>14</v>
      </c>
      <c r="N19" s="20" t="s">
        <v>14</v>
      </c>
      <c r="O19" s="20" t="s">
        <v>14</v>
      </c>
      <c r="P19" s="20" t="s">
        <v>14</v>
      </c>
      <c r="Q19" s="20" t="s">
        <v>14</v>
      </c>
    </row>
    <row r="20" spans="1:17" s="25" customFormat="1" ht="15">
      <c r="A20" s="14">
        <v>10</v>
      </c>
      <c r="B20" s="24" t="s">
        <v>15</v>
      </c>
      <c r="C20" s="14" t="s">
        <v>16</v>
      </c>
      <c r="D20" s="14">
        <v>5</v>
      </c>
      <c r="E20" s="14">
        <v>5</v>
      </c>
      <c r="F20" s="20">
        <v>2500</v>
      </c>
      <c r="G20" s="20">
        <v>2500</v>
      </c>
      <c r="H20" s="20">
        <v>2500</v>
      </c>
      <c r="I20" s="20">
        <v>2500</v>
      </c>
      <c r="J20" s="20">
        <f t="shared" si="0"/>
        <v>0</v>
      </c>
      <c r="K20" s="20" t="s">
        <v>14</v>
      </c>
      <c r="L20" s="20" t="s">
        <v>14</v>
      </c>
      <c r="M20" s="20" t="s">
        <v>14</v>
      </c>
      <c r="N20" s="20" t="s">
        <v>14</v>
      </c>
      <c r="O20" s="20" t="s">
        <v>14</v>
      </c>
      <c r="P20" s="20" t="s">
        <v>14</v>
      </c>
      <c r="Q20" s="20" t="s">
        <v>14</v>
      </c>
    </row>
    <row r="21" spans="1:17" s="18" customFormat="1" ht="15">
      <c r="A21" s="15"/>
      <c r="B21" s="16" t="s">
        <v>37</v>
      </c>
      <c r="C21" s="15"/>
      <c r="D21" s="22"/>
      <c r="E21" s="22"/>
      <c r="F21" s="23">
        <f>SUM(F10:F20)</f>
        <v>543281.5410000001</v>
      </c>
      <c r="G21" s="23">
        <f>SUM(G10:G20)</f>
        <v>156887.65199999997</v>
      </c>
      <c r="H21" s="23">
        <f>SUM(H10:H20)</f>
        <v>543281.5410000001</v>
      </c>
      <c r="I21" s="23">
        <f>SUM(I10:I20)</f>
        <v>156887.65199999997</v>
      </c>
      <c r="J21" s="23">
        <f>SUM(J10:J20)</f>
        <v>-386393.88899999997</v>
      </c>
      <c r="K21" s="17"/>
      <c r="L21" s="20" t="s">
        <v>14</v>
      </c>
      <c r="M21" s="20" t="s">
        <v>14</v>
      </c>
      <c r="N21" s="20" t="s">
        <v>14</v>
      </c>
      <c r="O21" s="20" t="s">
        <v>14</v>
      </c>
      <c r="P21" s="20" t="s">
        <v>14</v>
      </c>
      <c r="Q21" s="20" t="s">
        <v>14</v>
      </c>
    </row>
    <row r="22" spans="1:17" s="6" customFormat="1" ht="15">
      <c r="A22" s="5"/>
      <c r="B22" s="26" t="s">
        <v>17</v>
      </c>
      <c r="C22" s="5"/>
      <c r="D22" s="14"/>
      <c r="E22" s="14"/>
      <c r="F22" s="20"/>
      <c r="G22" s="20"/>
      <c r="H22" s="7">
        <f>H10+H11+H12+H20*0.492</f>
        <v>163412.8</v>
      </c>
      <c r="I22" s="7">
        <f>I10+I11+I12+I20*0.492</f>
        <v>144812.8</v>
      </c>
      <c r="J22" s="7">
        <f>I22-H22</f>
        <v>-18600</v>
      </c>
      <c r="K22" s="17"/>
      <c r="L22" s="20" t="s">
        <v>14</v>
      </c>
      <c r="M22" s="20" t="s">
        <v>14</v>
      </c>
      <c r="N22" s="20" t="s">
        <v>14</v>
      </c>
      <c r="O22" s="20" t="s">
        <v>14</v>
      </c>
      <c r="P22" s="20" t="s">
        <v>14</v>
      </c>
      <c r="Q22" s="20" t="s">
        <v>14</v>
      </c>
    </row>
    <row r="23" spans="1:17" s="6" customFormat="1" ht="15">
      <c r="A23" s="5"/>
      <c r="B23" s="26" t="s">
        <v>18</v>
      </c>
      <c r="C23" s="5"/>
      <c r="D23" s="14"/>
      <c r="E23" s="14"/>
      <c r="F23" s="20"/>
      <c r="G23" s="20"/>
      <c r="H23" s="7">
        <f>H13+H14+H15+H16+H17+H18+H19+H20*0.508</f>
        <v>379868.741</v>
      </c>
      <c r="I23" s="7">
        <f>I13+I14+I15+I16+I17+I18+I19+I20*0.508</f>
        <v>12074.852</v>
      </c>
      <c r="J23" s="7">
        <f>J13+J14+J15+J16+J17+J18+J19+J20*0.508</f>
        <v>-367793.88899999997</v>
      </c>
      <c r="K23" s="27"/>
      <c r="L23" s="20" t="s">
        <v>14</v>
      </c>
      <c r="M23" s="20" t="s">
        <v>14</v>
      </c>
      <c r="N23" s="20" t="s">
        <v>14</v>
      </c>
      <c r="O23" s="20" t="s">
        <v>14</v>
      </c>
      <c r="P23" s="20" t="s">
        <v>14</v>
      </c>
      <c r="Q23" s="20" t="s">
        <v>14</v>
      </c>
    </row>
    <row r="24" spans="1:17" s="6" customFormat="1" ht="15">
      <c r="A24" s="12"/>
      <c r="B24" s="19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s="6" customFormat="1" ht="15">
      <c r="B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s="6" customFormat="1" ht="15">
      <c r="B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s="6" customFormat="1" ht="15">
      <c r="B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s="6" customFormat="1" ht="15">
      <c r="B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s="6" customFormat="1" ht="15">
      <c r="B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s="6" customFormat="1" ht="15">
      <c r="B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s="6" customFormat="1" ht="15">
      <c r="B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s="6" customFormat="1" ht="15">
      <c r="B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s="6" customFormat="1" ht="15">
      <c r="B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s="6" customFormat="1" ht="15">
      <c r="B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6:17" s="6" customFormat="1" ht="15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6:17" s="6" customFormat="1" ht="1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6:17" s="6" customFormat="1" ht="15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6:17" s="6" customFormat="1" ht="15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6:17" s="6" customFormat="1" ht="15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6:17" s="6" customFormat="1" ht="15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6:17" s="6" customFormat="1" ht="1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6:17" s="6" customFormat="1" ht="1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6:17" s="6" customFormat="1" ht="1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6:17" s="6" customFormat="1" ht="15"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6:17" ht="1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6:17" ht="15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6:17" ht="15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6:17" ht="15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6:17" ht="15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</sheetData>
  <sheetProtection/>
  <mergeCells count="12">
    <mergeCell ref="C8:C9"/>
    <mergeCell ref="D8:E8"/>
    <mergeCell ref="F8:G8"/>
    <mergeCell ref="H8:K8"/>
    <mergeCell ref="L8:M8"/>
    <mergeCell ref="A16:A17"/>
    <mergeCell ref="N8:O8"/>
    <mergeCell ref="A5:Q5"/>
    <mergeCell ref="P8:Q8"/>
    <mergeCell ref="A7:Q7"/>
    <mergeCell ref="A8:A9"/>
    <mergeCell ref="B8:B9"/>
  </mergeCells>
  <printOptions/>
  <pageMargins left="0" right="0" top="0.7874015748031497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Пасечникова</dc:creator>
  <cp:keywords/>
  <dc:description/>
  <cp:lastModifiedBy>PEO4 PEO4</cp:lastModifiedBy>
  <cp:lastPrinted>2021-04-26T08:58:05Z</cp:lastPrinted>
  <dcterms:created xsi:type="dcterms:W3CDTF">2016-06-15T05:55:27Z</dcterms:created>
  <dcterms:modified xsi:type="dcterms:W3CDTF">2023-07-26T08:55:58Z</dcterms:modified>
  <cp:category/>
  <cp:version/>
  <cp:contentType/>
  <cp:contentStatus/>
</cp:coreProperties>
</file>